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<sst xmlns="http://schemas.openxmlformats.org/spreadsheetml/2006/main" count="293" uniqueCount="220">
  <si>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</si>
  <si>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</si>
  <si>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</si>
  <si>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</si>
  <si>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</si>
  <si>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</si>
  <si>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</si>
  <si>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</si>
  <si>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</si>
  <si>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</si>
  <si>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</si>
  <si>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</si>
  <si>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</si>
  <si>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</si>
  <si>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</si>
  <si>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</si>
  <si>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</si>
  <si>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</si>
  <si>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</si>
  <si>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</si>
  <si>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</si>
  <si>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</si>
  <si>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</si>
  <si>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</si>
  <si>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</si>
  <si>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</si>
  <si>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</si>
  <si>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</si>
  <si>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</si>
  <si>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</si>
  <si>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</si>
  <si>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</si>
  <si>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</si>
  <si>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</si>
  <si>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</si>
  <si>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</si>
  <si>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</si>
  <si>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</si>
  <si>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</si>
  <si>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</si>
  <si>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</si>
  <si>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</si>
  <si>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</si>
  <si>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</si>
  <si>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</si>
  <si>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</si>
  <si>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</si>
  <si>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</si>
  <si>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</si>
  <si>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</si>
  <si>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</si>
  <si>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</si>
  <si>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</si>
  <si>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</si>
  <si>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</si>
  <si>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</si>
  <si>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</si>
  <si>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</si>
  <si>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</si>
  <si>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</si>
  <si>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</si>
  <si>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</si>
  <si>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</si>
  <si>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</si>
  <si>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</si>
  <si>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</si>
  <si>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</si>
  <si>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</si>
  <si>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</si>
  <si>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</si>
  <si>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</si>
  <si>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</si>
  <si>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</si>
  <si>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</si>
  <si>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</si>
  <si>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</si>
  <si>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</si>
  <si>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</si>
  <si>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</si>
  <si>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</si>
  <si>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</si>
  <si>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</si>
  <si>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</si>
  <si>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</si>
  <si>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</si>
  <si>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</si>
  <si>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</si>
  <si>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</si>
  <si>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</si>
  <si>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</si>
  <si>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</si>
  <si>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</si>
  <si>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</si>
  <si>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</si>
  <si>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</si>
  <si>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</si>
  <si>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</si>
  <si>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</si>
  <si>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</si>
  <si>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</si>
  <si>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</si>
  <si>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</si>
  <si>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</si>
  <si>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</si>
  <si>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</si>
  <si>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</si>
  <si>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</si>
  <si>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</si>
  <si>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</si>
  <si>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</si>
  <si>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</si>
  <si>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</si>
  <si>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</si>
  <si>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</si>
  <si>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</si>
  <si>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</si>
  <si>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</si>
  <si>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</si>
  <si>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</si>
  <si>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</si>
  <si>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</si>
  <si>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</si>
  <si>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</si>
  <si>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</si>
  <si>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</si>
  <si>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</si>
  <si>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</si>
  <si>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</si>
  <si>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</si>
  <si>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</si>
  <si>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</si>
  <si>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</si>
  <si>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</si>
  <si>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</si>
  <si>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</si>
  <si>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</si>
  <si>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</si>
  <si>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</si>
  <si>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</si>
  <si>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</si>
  <si>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</si>
  <si>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</si>
  <si>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</si>
  <si>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</si>
  <si>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</si>
  <si>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</si>
  <si>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</si>
  <si>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</si>
  <si>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</si>
  <si>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</si>
  <si>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</si>
  <si>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</si>
  <si>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</si>
  <si>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</si>
  <si>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</si>
  <si>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</si>
  <si>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</si>
  <si>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</si>
  <si>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</si>
  <si>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</si>
  <si>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</si>
  <si>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</si>
  <si>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</si>
  <si>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</si>
  <si>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</si>
  <si>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</si>
  <si>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</si>
  <si>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</si>
  <si>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</si>
  <si>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</si>
  <si>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</si>
  <si>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</si>
  <si>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</si>
  <si>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</si>
  <si>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</si>
  <si>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</si>
  <si>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</si>
  <si>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</si>
  <si>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</si>
  <si>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</si>
  <si>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</si>
  <si>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</si>
  <si>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</si>
  <si>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</si>
  <si>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</si>
  <si>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</si>
  <si>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</si>
  <si>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</si>
  <si>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</si>
  <si>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</si>
  <si>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</si>
  <si>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</si>
  <si>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</si>
  <si>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</si>
  <si>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</si>
  <si>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</si>
  <si>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</si>
  <si>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</si>
  <si>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</si>
  <si>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</si>
  <si>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</si>
  <si>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</si>
  <si>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</si>
  <si>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</si>
  <si>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</si>
  <si>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</si>
  <si>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</si>
  <si>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</si>
  <si>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</si>
  <si>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</si>
  <si>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</si>
  <si>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2022 рік</t>
  </si>
  <si>
    <t>Білгород-Дністровський міськрайонний суд Одеської області</t>
  </si>
  <si>
    <t>67707.м. Білгород-Дністровський.вул. Військової слави 27</t>
  </si>
  <si>
    <t>Доручення судів України / іноземних судів</t>
  </si>
  <si>
    <t xml:space="preserve">Розглянуто справ судом присяжних </t>
  </si>
  <si>
    <t>(067)-7713342</t>
  </si>
  <si>
    <t>(04849)-60023</t>
  </si>
  <si>
    <t>inbox@bd.od.court.gov.ua</t>
  </si>
  <si>
    <t>11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</si>
</sst>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  <headerFooter alignWithMargins="0">
    <oddFooter>&amp;L909E81C4&amp;C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190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841</v>
      </c>
      <c r="F6" s="103">
        <v>255</v>
      </c>
      <c r="G6" s="103">
        <v>2</v>
      </c>
      <c r="H6" s="103">
        <v>234</v>
      </c>
      <c r="I6" s="121" t="s">
        <v>208</v>
      </c>
      <c r="J6" s="103">
        <v>607</v>
      </c>
      <c r="K6" s="84">
        <v>453</v>
      </c>
      <c r="L6" s="91">
        <f aca="true" t="shared" si="0" ref="L6:L46">E6-F6</f>
        <v>586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2677</v>
      </c>
      <c r="F7" s="103">
        <v>2606</v>
      </c>
      <c r="G7" s="103"/>
      <c r="H7" s="103">
        <v>2604</v>
      </c>
      <c r="I7" s="103">
        <v>2385</v>
      </c>
      <c r="J7" s="103">
        <v>73</v>
      </c>
      <c r="K7" s="84">
        <v>33</v>
      </c>
      <c r="L7" s="91">
        <f t="shared" si="0"/>
        <v>71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4</v>
      </c>
      <c r="F8" s="103">
        <v>1</v>
      </c>
      <c r="G8" s="103"/>
      <c r="H8" s="103">
        <v>3</v>
      </c>
      <c r="I8" s="103"/>
      <c r="J8" s="103">
        <v>1</v>
      </c>
      <c r="K8" s="84"/>
      <c r="L8" s="91">
        <f t="shared" si="0"/>
        <v>3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164</v>
      </c>
      <c r="F9" s="103">
        <v>148</v>
      </c>
      <c r="G9" s="103"/>
      <c r="H9" s="85">
        <v>131</v>
      </c>
      <c r="I9" s="103">
        <v>116</v>
      </c>
      <c r="J9" s="103">
        <v>33</v>
      </c>
      <c r="K9" s="84">
        <v>10</v>
      </c>
      <c r="L9" s="91">
        <f t="shared" si="0"/>
        <v>16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3</v>
      </c>
      <c r="F10" s="103">
        <v>2</v>
      </c>
      <c r="G10" s="103"/>
      <c r="H10" s="103">
        <v>2</v>
      </c>
      <c r="I10" s="103"/>
      <c r="J10" s="103">
        <v>1</v>
      </c>
      <c r="K10" s="84">
        <v>1</v>
      </c>
      <c r="L10" s="91">
        <f t="shared" si="0"/>
        <v>1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74"/>
      <c r="B12" s="171" t="s">
        <v>189</v>
      </c>
      <c r="C12" s="172"/>
      <c r="D12" s="39">
        <v>7</v>
      </c>
      <c r="E12" s="103">
        <v>15</v>
      </c>
      <c r="F12" s="103">
        <v>13</v>
      </c>
      <c r="G12" s="103"/>
      <c r="H12" s="103">
        <v>13</v>
      </c>
      <c r="I12" s="103">
        <v>2</v>
      </c>
      <c r="J12" s="103">
        <v>2</v>
      </c>
      <c r="K12" s="84">
        <v>2</v>
      </c>
      <c r="L12" s="91">
        <f t="shared" si="0"/>
        <v>2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8</v>
      </c>
      <c r="F13" s="103"/>
      <c r="G13" s="103"/>
      <c r="H13" s="103">
        <v>2</v>
      </c>
      <c r="I13" s="103"/>
      <c r="J13" s="103">
        <v>6</v>
      </c>
      <c r="K13" s="84">
        <v>3</v>
      </c>
      <c r="L13" s="91">
        <f t="shared" si="0"/>
        <v>8</v>
      </c>
    </row>
    <row r="14" spans="1:12" s="4" customFormat="1" ht="26.25" customHeight="1">
      <c r="A14" s="174"/>
      <c r="B14" s="180" t="s">
        <v>191</v>
      </c>
      <c r="C14" s="181"/>
      <c r="D14" s="39">
        <v>9</v>
      </c>
      <c r="E14" s="106">
        <v>20</v>
      </c>
      <c r="F14" s="106">
        <v>19</v>
      </c>
      <c r="G14" s="106">
        <v>1</v>
      </c>
      <c r="H14" s="106">
        <v>19</v>
      </c>
      <c r="I14" s="106">
        <v>18</v>
      </c>
      <c r="J14" s="106">
        <v>1</v>
      </c>
      <c r="K14" s="94">
        <v>1</v>
      </c>
      <c r="L14" s="91">
        <f t="shared" si="0"/>
        <v>1</v>
      </c>
    </row>
    <row r="15" spans="1:12" s="4" customFormat="1" ht="15" customHeight="1">
      <c r="A15" s="174"/>
      <c r="B15" s="171" t="s">
        <v>200</v>
      </c>
      <c r="C15" s="172"/>
      <c r="D15" s="39">
        <v>10</v>
      </c>
      <c r="E15" s="106">
        <v>90</v>
      </c>
      <c r="F15" s="106">
        <v>85</v>
      </c>
      <c r="G15" s="106"/>
      <c r="H15" s="106">
        <v>70</v>
      </c>
      <c r="I15" s="106">
        <v>68</v>
      </c>
      <c r="J15" s="106">
        <v>20</v>
      </c>
      <c r="K15" s="94">
        <v>5</v>
      </c>
      <c r="L15" s="91">
        <f t="shared" si="0"/>
        <v>5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 aca="true" t="shared" si="1" ref="E16:K16">SUM(E6:E15)</f>
        <v>3822</v>
      </c>
      <c r="F16" s="84">
        <f t="shared" si="1"/>
        <v>3129</v>
      </c>
      <c r="G16" s="84">
        <f t="shared" si="1"/>
        <v>3</v>
      </c>
      <c r="H16" s="84">
        <f t="shared" si="1"/>
        <v>3078</v>
      </c>
      <c r="I16" s="84">
        <f t="shared" si="1"/>
        <v>2589</v>
      </c>
      <c r="J16" s="84">
        <f t="shared" si="1"/>
        <v>744</v>
      </c>
      <c r="K16" s="84">
        <f t="shared" si="1"/>
        <v>508</v>
      </c>
      <c r="L16" s="91">
        <f t="shared" si="0"/>
        <v>693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47</v>
      </c>
      <c r="F17" s="84">
        <v>45</v>
      </c>
      <c r="G17" s="84"/>
      <c r="H17" s="84">
        <v>43</v>
      </c>
      <c r="I17" s="84">
        <v>36</v>
      </c>
      <c r="J17" s="84">
        <v>4</v>
      </c>
      <c r="K17" s="84">
        <v>1</v>
      </c>
      <c r="L17" s="91">
        <f t="shared" si="0"/>
        <v>2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58</v>
      </c>
      <c r="F18" s="84">
        <v>36</v>
      </c>
      <c r="G18" s="84"/>
      <c r="H18" s="84">
        <v>35</v>
      </c>
      <c r="I18" s="84">
        <v>20</v>
      </c>
      <c r="J18" s="84">
        <v>23</v>
      </c>
      <c r="K18" s="84">
        <v>4</v>
      </c>
      <c r="L18" s="91">
        <f t="shared" si="0"/>
        <v>22</v>
      </c>
    </row>
    <row r="19" spans="1:12" ht="26.25" customHeight="1">
      <c r="A19" s="174"/>
      <c r="B19" s="163" t="s">
        <v>207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8</v>
      </c>
      <c r="F20" s="84">
        <v>5</v>
      </c>
      <c r="G20" s="84"/>
      <c r="H20" s="84">
        <v>5</v>
      </c>
      <c r="I20" s="84">
        <v>3</v>
      </c>
      <c r="J20" s="84">
        <v>3</v>
      </c>
      <c r="K20" s="84">
        <v>2</v>
      </c>
      <c r="L20" s="91">
        <f t="shared" si="0"/>
        <v>3</v>
      </c>
    </row>
    <row r="21" spans="1:12" ht="24" customHeight="1">
      <c r="A21" s="174"/>
      <c r="B21" s="163" t="s">
        <v>171</v>
      </c>
      <c r="C21" s="164"/>
      <c r="D21" s="39">
        <v>16</v>
      </c>
      <c r="E21" s="84">
        <v>1</v>
      </c>
      <c r="F21" s="84"/>
      <c r="G21" s="84"/>
      <c r="H21" s="84"/>
      <c r="I21" s="84"/>
      <c r="J21" s="84">
        <v>1</v>
      </c>
      <c r="K21" s="84">
        <v>1</v>
      </c>
      <c r="L21" s="91">
        <f t="shared" si="0"/>
        <v>1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74"/>
      <c r="B23" s="163" t="s">
        <v>192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78</v>
      </c>
      <c r="F25" s="94">
        <v>51</v>
      </c>
      <c r="G25" s="94"/>
      <c r="H25" s="94">
        <v>47</v>
      </c>
      <c r="I25" s="94">
        <v>23</v>
      </c>
      <c r="J25" s="94">
        <v>31</v>
      </c>
      <c r="K25" s="94">
        <v>8</v>
      </c>
      <c r="L25" s="91">
        <f t="shared" si="0"/>
        <v>27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351</v>
      </c>
      <c r="F26" s="84">
        <v>303</v>
      </c>
      <c r="G26" s="84"/>
      <c r="H26" s="84">
        <v>286</v>
      </c>
      <c r="I26" s="84">
        <v>222</v>
      </c>
      <c r="J26" s="84">
        <v>65</v>
      </c>
      <c r="K26" s="84">
        <v>3</v>
      </c>
      <c r="L26" s="91">
        <f t="shared" si="0"/>
        <v>48</v>
      </c>
    </row>
    <row r="27" spans="1:12" ht="26.25" customHeight="1">
      <c r="A27" s="168"/>
      <c r="B27" s="163" t="s">
        <v>207</v>
      </c>
      <c r="C27" s="164"/>
      <c r="D27" s="39">
        <v>22</v>
      </c>
      <c r="E27" s="111">
        <v>47</v>
      </c>
      <c r="F27" s="111">
        <v>29</v>
      </c>
      <c r="G27" s="111"/>
      <c r="H27" s="111">
        <v>33</v>
      </c>
      <c r="I27" s="111">
        <v>22</v>
      </c>
      <c r="J27" s="111">
        <v>14</v>
      </c>
      <c r="K27" s="111">
        <v>10</v>
      </c>
      <c r="L27" s="91">
        <f t="shared" si="0"/>
        <v>18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1936</v>
      </c>
      <c r="F28" s="84">
        <v>1877</v>
      </c>
      <c r="G28" s="84">
        <v>1</v>
      </c>
      <c r="H28" s="84">
        <v>1851</v>
      </c>
      <c r="I28" s="84">
        <v>1512</v>
      </c>
      <c r="J28" s="84">
        <v>85</v>
      </c>
      <c r="K28" s="84">
        <v>4</v>
      </c>
      <c r="L28" s="91">
        <f t="shared" si="0"/>
        <v>59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2603</v>
      </c>
      <c r="F29" s="84">
        <v>1529</v>
      </c>
      <c r="G29" s="84">
        <v>18</v>
      </c>
      <c r="H29" s="84">
        <v>1654</v>
      </c>
      <c r="I29" s="84">
        <v>1362</v>
      </c>
      <c r="J29" s="84">
        <v>949</v>
      </c>
      <c r="K29" s="84">
        <v>320</v>
      </c>
      <c r="L29" s="91">
        <f t="shared" si="0"/>
        <v>1074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149</v>
      </c>
      <c r="F30" s="84">
        <v>145</v>
      </c>
      <c r="G30" s="84"/>
      <c r="H30" s="84">
        <v>146</v>
      </c>
      <c r="I30" s="84">
        <v>139</v>
      </c>
      <c r="J30" s="84">
        <v>3</v>
      </c>
      <c r="K30" s="84"/>
      <c r="L30" s="91">
        <f t="shared" si="0"/>
        <v>4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185</v>
      </c>
      <c r="F31" s="84">
        <v>139</v>
      </c>
      <c r="G31" s="84"/>
      <c r="H31" s="84">
        <v>135</v>
      </c>
      <c r="I31" s="84">
        <v>128</v>
      </c>
      <c r="J31" s="84">
        <v>50</v>
      </c>
      <c r="K31" s="84">
        <v>6</v>
      </c>
      <c r="L31" s="91">
        <f t="shared" si="0"/>
        <v>46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50</v>
      </c>
      <c r="F32" s="84">
        <v>36</v>
      </c>
      <c r="G32" s="84"/>
      <c r="H32" s="84">
        <v>33</v>
      </c>
      <c r="I32" s="84">
        <v>17</v>
      </c>
      <c r="J32" s="84">
        <v>17</v>
      </c>
      <c r="K32" s="84">
        <v>6</v>
      </c>
      <c r="L32" s="91">
        <f t="shared" si="0"/>
        <v>14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20</v>
      </c>
      <c r="F33" s="84">
        <v>15</v>
      </c>
      <c r="G33" s="84">
        <v>1</v>
      </c>
      <c r="H33" s="84">
        <v>10</v>
      </c>
      <c r="I33" s="84">
        <v>5</v>
      </c>
      <c r="J33" s="84">
        <v>10</v>
      </c>
      <c r="K33" s="84">
        <v>4</v>
      </c>
      <c r="L33" s="91">
        <f t="shared" si="0"/>
        <v>5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2</v>
      </c>
      <c r="F34" s="84">
        <v>1</v>
      </c>
      <c r="G34" s="84"/>
      <c r="H34" s="84">
        <v>2</v>
      </c>
      <c r="I34" s="84">
        <v>2</v>
      </c>
      <c r="J34" s="84"/>
      <c r="K34" s="84"/>
      <c r="L34" s="91">
        <f t="shared" si="0"/>
        <v>1</v>
      </c>
    </row>
    <row r="35" spans="1:12" ht="18" customHeight="1">
      <c r="A35" s="168"/>
      <c r="B35" s="163" t="s">
        <v>192</v>
      </c>
      <c r="C35" s="164"/>
      <c r="D35" s="39">
        <v>30</v>
      </c>
      <c r="E35" s="84">
        <v>11</v>
      </c>
      <c r="F35" s="84">
        <v>9</v>
      </c>
      <c r="G35" s="84"/>
      <c r="H35" s="84">
        <v>10</v>
      </c>
      <c r="I35" s="84">
        <v>4</v>
      </c>
      <c r="J35" s="84">
        <v>1</v>
      </c>
      <c r="K35" s="84"/>
      <c r="L35" s="91">
        <f t="shared" si="0"/>
        <v>2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19</v>
      </c>
      <c r="F36" s="84">
        <v>15</v>
      </c>
      <c r="G36" s="84"/>
      <c r="H36" s="84">
        <v>16</v>
      </c>
      <c r="I36" s="84">
        <v>5</v>
      </c>
      <c r="J36" s="84">
        <v>3</v>
      </c>
      <c r="K36" s="84"/>
      <c r="L36" s="91">
        <f t="shared" si="0"/>
        <v>4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115</v>
      </c>
      <c r="F37" s="84">
        <v>86</v>
      </c>
      <c r="G37" s="84"/>
      <c r="H37" s="84">
        <v>90</v>
      </c>
      <c r="I37" s="84">
        <v>50</v>
      </c>
      <c r="J37" s="84">
        <v>25</v>
      </c>
      <c r="K37" s="84">
        <v>5</v>
      </c>
      <c r="L37" s="91">
        <f t="shared" si="0"/>
        <v>29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3</v>
      </c>
      <c r="F38" s="84">
        <v>1</v>
      </c>
      <c r="G38" s="84"/>
      <c r="H38" s="84">
        <v>1</v>
      </c>
      <c r="I38" s="84">
        <v>1</v>
      </c>
      <c r="J38" s="84">
        <v>2</v>
      </c>
      <c r="K38" s="84">
        <v>1</v>
      </c>
      <c r="L38" s="91">
        <f t="shared" si="0"/>
        <v>2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>
        <v>1</v>
      </c>
      <c r="G39" s="84"/>
      <c r="H39" s="84"/>
      <c r="I39" s="84"/>
      <c r="J39" s="84">
        <v>2</v>
      </c>
      <c r="K39" s="84">
        <v>1</v>
      </c>
      <c r="L39" s="91">
        <f t="shared" si="0"/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3842</v>
      </c>
      <c r="F40" s="94">
        <v>2566</v>
      </c>
      <c r="G40" s="94">
        <v>19</v>
      </c>
      <c r="H40" s="94">
        <v>2616</v>
      </c>
      <c r="I40" s="94">
        <v>1818</v>
      </c>
      <c r="J40" s="94">
        <v>1226</v>
      </c>
      <c r="K40" s="94">
        <v>360</v>
      </c>
      <c r="L40" s="91">
        <f t="shared" si="0"/>
        <v>1276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4531</v>
      </c>
      <c r="F41" s="84">
        <v>4288</v>
      </c>
      <c r="G41" s="84"/>
      <c r="H41" s="84">
        <v>4150</v>
      </c>
      <c r="I41" s="121" t="s">
        <v>208</v>
      </c>
      <c r="J41" s="84">
        <v>381</v>
      </c>
      <c r="K41" s="84">
        <v>14</v>
      </c>
      <c r="L41" s="91">
        <f t="shared" si="0"/>
        <v>243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5</v>
      </c>
      <c r="F42" s="84">
        <v>1</v>
      </c>
      <c r="G42" s="84"/>
      <c r="H42" s="84">
        <v>3</v>
      </c>
      <c r="I42" s="121" t="s">
        <v>208</v>
      </c>
      <c r="J42" s="84">
        <v>2</v>
      </c>
      <c r="K42" s="84">
        <v>2</v>
      </c>
      <c r="L42" s="91">
        <f t="shared" si="0"/>
        <v>4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42</v>
      </c>
      <c r="F43" s="84">
        <v>35</v>
      </c>
      <c r="G43" s="84"/>
      <c r="H43" s="84">
        <v>28</v>
      </c>
      <c r="I43" s="84">
        <v>21</v>
      </c>
      <c r="J43" s="84">
        <v>14</v>
      </c>
      <c r="K43" s="84">
        <v>3</v>
      </c>
      <c r="L43" s="91">
        <f t="shared" si="0"/>
        <v>7</v>
      </c>
    </row>
    <row r="44" spans="1:12" ht="15.75" customHeight="1">
      <c r="A44" s="156"/>
      <c r="B44" s="169" t="s">
        <v>192</v>
      </c>
      <c r="C44" s="170"/>
      <c r="D44" s="39">
        <v>39</v>
      </c>
      <c r="E44" s="84">
        <v>12</v>
      </c>
      <c r="F44" s="84">
        <v>12</v>
      </c>
      <c r="G44" s="84"/>
      <c r="H44" s="84">
        <v>11</v>
      </c>
      <c r="I44" s="84">
        <v>8</v>
      </c>
      <c r="J44" s="84">
        <v>1</v>
      </c>
      <c r="K44" s="84"/>
      <c r="L44" s="91">
        <f t="shared" si="0"/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4585</v>
      </c>
      <c r="F45" s="84">
        <f aca="true" t="shared" si="2" ref="F45:K45">F41+F43+F44</f>
        <v>4335</v>
      </c>
      <c r="G45" s="84">
        <f t="shared" si="2"/>
        <v>0</v>
      </c>
      <c r="H45" s="84">
        <f t="shared" si="2"/>
        <v>4189</v>
      </c>
      <c r="I45" s="84">
        <f>I43+I44</f>
        <v>29</v>
      </c>
      <c r="J45" s="84">
        <f t="shared" si="2"/>
        <v>396</v>
      </c>
      <c r="K45" s="84">
        <f t="shared" si="2"/>
        <v>17</v>
      </c>
      <c r="L45" s="91">
        <f t="shared" si="0"/>
        <v>250</v>
      </c>
    </row>
    <row r="46" spans="1:12" ht="15.75" customHeight="1">
      <c r="A46" s="165" t="s">
        <v>193</v>
      </c>
      <c r="B46" s="165"/>
      <c r="C46" s="165"/>
      <c r="D46" s="39">
        <v>41</v>
      </c>
      <c r="E46" s="84">
        <f aca="true" t="shared" si="3" ref="E46:K46">E16+E25+E40+E45</f>
        <v>12327</v>
      </c>
      <c r="F46" s="84">
        <f t="shared" si="3"/>
        <v>10081</v>
      </c>
      <c r="G46" s="84">
        <f t="shared" si="3"/>
        <v>22</v>
      </c>
      <c r="H46" s="84">
        <f t="shared" si="3"/>
        <v>9930</v>
      </c>
      <c r="I46" s="84">
        <f t="shared" si="3"/>
        <v>4459</v>
      </c>
      <c r="J46" s="84">
        <f t="shared" si="3"/>
        <v>2397</v>
      </c>
      <c r="K46" s="84">
        <f t="shared" si="3"/>
        <v>893</v>
      </c>
      <c r="L46" s="91">
        <f t="shared" si="0"/>
        <v>2246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&amp;L909E81C4&amp;C&amp;R2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194</v>
      </c>
      <c r="C3" s="221"/>
      <c r="D3" s="221"/>
      <c r="E3" s="221"/>
      <c r="F3" s="69">
        <v>1</v>
      </c>
      <c r="G3" s="84">
        <v>25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588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26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46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196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262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43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49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13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9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1022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494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30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10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194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14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4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3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>
        <v>1</v>
      </c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5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2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194</v>
      </c>
      <c r="C44" s="203"/>
      <c r="D44" s="203"/>
      <c r="E44" s="204"/>
      <c r="F44" s="69">
        <v>42</v>
      </c>
      <c r="G44" s="86">
        <v>94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418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218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207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75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84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79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0" r:id="rId1"/>
  <headerFooter>
    <oddFooter>&amp;L909E81C4&amp;C&amp;R3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236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192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23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42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4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16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644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8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3</v>
      </c>
    </row>
    <row r="27" spans="1:9" ht="16.5" customHeight="1">
      <c r="A27" s="250"/>
      <c r="B27" s="277"/>
      <c r="C27" s="277"/>
      <c r="D27" s="268" t="s">
        <v>195</v>
      </c>
      <c r="E27" s="269"/>
      <c r="F27" s="269"/>
      <c r="G27" s="270"/>
      <c r="H27" s="10">
        <v>25</v>
      </c>
      <c r="I27" s="86">
        <v>27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73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5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>
        <v>1</v>
      </c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743313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10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5</v>
      </c>
    </row>
    <row r="37" spans="1:10" ht="12.75" customHeight="1">
      <c r="A37" s="320" t="s">
        <v>112</v>
      </c>
      <c r="B37" s="292" t="s">
        <v>196</v>
      </c>
      <c r="C37" s="293"/>
      <c r="D37" s="287" t="s">
        <v>197</v>
      </c>
      <c r="E37" s="287"/>
      <c r="F37" s="287"/>
      <c r="G37" s="287"/>
      <c r="H37" s="10">
        <v>35</v>
      </c>
      <c r="I37" s="94">
        <v>579</v>
      </c>
      <c r="J37" s="108"/>
    </row>
    <row r="38" spans="1:9" ht="12.75" customHeight="1">
      <c r="A38" s="321"/>
      <c r="B38" s="294"/>
      <c r="C38" s="295"/>
      <c r="D38" s="287" t="s">
        <v>198</v>
      </c>
      <c r="E38" s="287"/>
      <c r="F38" s="287"/>
      <c r="G38" s="287"/>
      <c r="H38" s="10">
        <v>36</v>
      </c>
      <c r="I38" s="94">
        <v>581</v>
      </c>
    </row>
    <row r="39" spans="1:9" ht="15" customHeight="1">
      <c r="A39" s="321"/>
      <c r="B39" s="296"/>
      <c r="C39" s="297"/>
      <c r="D39" s="288" t="s">
        <v>199</v>
      </c>
      <c r="E39" s="288"/>
      <c r="F39" s="288"/>
      <c r="G39" s="288"/>
      <c r="H39" s="10">
        <v>37</v>
      </c>
      <c r="I39" s="94">
        <v>459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2952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890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11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804006766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13859941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26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2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43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114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210</v>
      </c>
      <c r="B51" s="305"/>
      <c r="C51" s="305"/>
      <c r="D51" s="305"/>
      <c r="E51" s="305"/>
      <c r="F51" s="305"/>
      <c r="G51" s="306"/>
      <c r="H51" s="107">
        <v>48</v>
      </c>
      <c r="I51" s="87">
        <v>15</v>
      </c>
    </row>
    <row r="52" spans="1:9" ht="14.25" customHeight="1">
      <c r="A52" s="317" t="s">
        <v>180</v>
      </c>
      <c r="B52" s="318"/>
      <c r="C52" s="318"/>
      <c r="D52" s="318"/>
      <c r="E52" s="318"/>
      <c r="F52" s="318"/>
      <c r="G52" s="319"/>
      <c r="H52" s="107">
        <v>49</v>
      </c>
      <c r="I52" s="87">
        <v>10</v>
      </c>
    </row>
    <row r="53" spans="1:9" ht="28.5" customHeight="1">
      <c r="A53" s="308" t="s">
        <v>203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183</v>
      </c>
      <c r="B58" s="299"/>
      <c r="C58" s="299"/>
      <c r="D58" s="300"/>
      <c r="E58" s="109">
        <f>E59+E62+E63+E64</f>
        <v>8529</v>
      </c>
      <c r="F58" s="109">
        <f>F59+F62+F63+F64</f>
        <v>1141</v>
      </c>
      <c r="G58" s="109">
        <f>G59+G62+G63+G64</f>
        <v>149</v>
      </c>
      <c r="H58" s="109">
        <f>H59+H62+H63+H64</f>
        <v>49</v>
      </c>
      <c r="I58" s="109">
        <f>I59+I62+I63+I64</f>
        <v>62</v>
      </c>
    </row>
    <row r="59" spans="1:9" ht="13.5" customHeight="1">
      <c r="A59" s="225" t="s">
        <v>103</v>
      </c>
      <c r="B59" s="225"/>
      <c r="C59" s="225"/>
      <c r="D59" s="225"/>
      <c r="E59" s="94">
        <v>2918</v>
      </c>
      <c r="F59" s="94">
        <v>78</v>
      </c>
      <c r="G59" s="94">
        <v>36</v>
      </c>
      <c r="H59" s="94">
        <v>13</v>
      </c>
      <c r="I59" s="94">
        <v>33</v>
      </c>
    </row>
    <row r="60" spans="1:9" ht="13.5" customHeight="1">
      <c r="A60" s="328" t="s">
        <v>201</v>
      </c>
      <c r="B60" s="329"/>
      <c r="C60" s="329"/>
      <c r="D60" s="330"/>
      <c r="E60" s="86">
        <v>120</v>
      </c>
      <c r="F60" s="86">
        <v>50</v>
      </c>
      <c r="G60" s="86">
        <v>32</v>
      </c>
      <c r="H60" s="86">
        <v>10</v>
      </c>
      <c r="I60" s="86">
        <v>22</v>
      </c>
    </row>
    <row r="61" spans="1:9" ht="13.5" customHeight="1">
      <c r="A61" s="328" t="s">
        <v>202</v>
      </c>
      <c r="B61" s="329"/>
      <c r="C61" s="329"/>
      <c r="D61" s="330"/>
      <c r="E61" s="86">
        <v>2575</v>
      </c>
      <c r="F61" s="86">
        <v>18</v>
      </c>
      <c r="G61" s="86">
        <v>3</v>
      </c>
      <c r="H61" s="86">
        <v>2</v>
      </c>
      <c r="I61" s="86">
        <v>6</v>
      </c>
    </row>
    <row r="62" spans="1:9" ht="13.5" customHeight="1">
      <c r="A62" s="331" t="s">
        <v>30</v>
      </c>
      <c r="B62" s="331"/>
      <c r="C62" s="331"/>
      <c r="D62" s="331"/>
      <c r="E62" s="84">
        <v>18</v>
      </c>
      <c r="F62" s="84">
        <v>24</v>
      </c>
      <c r="G62" s="84">
        <v>3</v>
      </c>
      <c r="H62" s="84"/>
      <c r="I62" s="84">
        <v>2</v>
      </c>
    </row>
    <row r="63" spans="1:9" ht="13.5" customHeight="1">
      <c r="A63" s="331" t="s">
        <v>104</v>
      </c>
      <c r="B63" s="331"/>
      <c r="C63" s="331"/>
      <c r="D63" s="331"/>
      <c r="E63" s="84">
        <v>1587</v>
      </c>
      <c r="F63" s="84">
        <v>856</v>
      </c>
      <c r="G63" s="84">
        <v>110</v>
      </c>
      <c r="H63" s="84">
        <v>36</v>
      </c>
      <c r="I63" s="84">
        <v>27</v>
      </c>
    </row>
    <row r="64" spans="1:9" ht="13.5" customHeight="1">
      <c r="A64" s="225" t="s">
        <v>108</v>
      </c>
      <c r="B64" s="225"/>
      <c r="C64" s="225"/>
      <c r="D64" s="225"/>
      <c r="E64" s="84">
        <v>4006</v>
      </c>
      <c r="F64" s="84">
        <v>183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182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183</v>
      </c>
      <c r="B68" s="324"/>
      <c r="C68" s="324"/>
      <c r="D68" s="325"/>
      <c r="E68" s="110">
        <v>1</v>
      </c>
      <c r="F68" s="114">
        <v>145</v>
      </c>
      <c r="G68" s="115">
        <v>920110</v>
      </c>
      <c r="H68" s="100"/>
      <c r="I68" s="100"/>
    </row>
    <row r="69" spans="1:9" ht="15" customHeight="1">
      <c r="A69" s="264" t="s">
        <v>184</v>
      </c>
      <c r="B69" s="265"/>
      <c r="C69" s="275" t="s">
        <v>185</v>
      </c>
      <c r="D69" s="276"/>
      <c r="E69" s="119">
        <v>2</v>
      </c>
      <c r="F69" s="116">
        <v>106</v>
      </c>
      <c r="G69" s="117">
        <v>852353</v>
      </c>
      <c r="H69" s="101"/>
      <c r="I69" s="101"/>
    </row>
    <row r="70" spans="1:9" ht="15" customHeight="1">
      <c r="A70" s="266"/>
      <c r="B70" s="267"/>
      <c r="C70" s="275" t="s">
        <v>186</v>
      </c>
      <c r="D70" s="276"/>
      <c r="E70" s="119">
        <v>3</v>
      </c>
      <c r="F70" s="116">
        <v>39</v>
      </c>
      <c r="G70" s="117">
        <v>67757</v>
      </c>
      <c r="H70" s="101"/>
      <c r="I70" s="101"/>
    </row>
    <row r="71" spans="1:9" ht="15" customHeight="1">
      <c r="A71" s="260" t="s">
        <v>187</v>
      </c>
      <c r="B71" s="261"/>
      <c r="C71" s="245" t="s">
        <v>113</v>
      </c>
      <c r="D71" s="246"/>
      <c r="E71" s="120">
        <v>4</v>
      </c>
      <c r="F71" s="118">
        <v>57</v>
      </c>
      <c r="G71" s="115">
        <v>43860</v>
      </c>
      <c r="H71" s="101"/>
      <c r="I71" s="101"/>
    </row>
    <row r="72" spans="1:9" ht="30" customHeight="1">
      <c r="A72" s="262"/>
      <c r="B72" s="263"/>
      <c r="C72" s="245" t="s">
        <v>188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204</v>
      </c>
      <c r="B73" s="261"/>
      <c r="C73" s="275" t="s">
        <v>205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206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5" r:id="rId1"/>
  <headerFooter alignWithMargins="0">
    <oddFooter>&amp;L909E81C4&amp;C&amp;R4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C23" sqref="C23:D23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37.254901960784316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68.27956989247312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25.806451612903224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29.363784665579118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4.292929292929293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98.50213272492809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993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1232.7</v>
      </c>
    </row>
    <row r="11" spans="1:4" ht="16.5" customHeight="1">
      <c r="A11" s="215" t="s">
        <v>62</v>
      </c>
      <c r="B11" s="217"/>
      <c r="C11" s="10">
        <v>9</v>
      </c>
      <c r="D11" s="84">
        <v>57</v>
      </c>
    </row>
    <row r="12" spans="1:4" ht="16.5" customHeight="1">
      <c r="A12" s="331" t="s">
        <v>103</v>
      </c>
      <c r="B12" s="331"/>
      <c r="C12" s="10">
        <v>10</v>
      </c>
      <c r="D12" s="84">
        <v>37</v>
      </c>
    </row>
    <row r="13" spans="1:4" ht="16.5" customHeight="1">
      <c r="A13" s="328" t="s">
        <v>201</v>
      </c>
      <c r="B13" s="330"/>
      <c r="C13" s="10">
        <v>11</v>
      </c>
      <c r="D13" s="94">
        <v>307</v>
      </c>
    </row>
    <row r="14" spans="1:4" ht="16.5" customHeight="1">
      <c r="A14" s="328" t="s">
        <v>202</v>
      </c>
      <c r="B14" s="330"/>
      <c r="C14" s="10">
        <v>12</v>
      </c>
      <c r="D14" s="94">
        <v>8</v>
      </c>
    </row>
    <row r="15" spans="1:4" ht="16.5" customHeight="1">
      <c r="A15" s="331" t="s">
        <v>30</v>
      </c>
      <c r="B15" s="331"/>
      <c r="C15" s="10">
        <v>13</v>
      </c>
      <c r="D15" s="84">
        <v>232</v>
      </c>
    </row>
    <row r="16" spans="1:4" ht="16.5" customHeight="1">
      <c r="A16" s="331" t="s">
        <v>104</v>
      </c>
      <c r="B16" s="331"/>
      <c r="C16" s="10">
        <v>14</v>
      </c>
      <c r="D16" s="84">
        <v>128</v>
      </c>
    </row>
    <row r="17" spans="1:5" ht="16.5" customHeight="1">
      <c r="A17" s="331" t="s">
        <v>108</v>
      </c>
      <c r="B17" s="331"/>
      <c r="C17" s="10">
        <v>15</v>
      </c>
      <c r="D17" s="84">
        <v>26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/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/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216</v>
      </c>
      <c r="D25" s="342"/>
    </row>
    <row r="26" spans="1:4" ht="12.75">
      <c r="A26" s="63" t="s">
        <v>100</v>
      </c>
      <c r="B26" s="82"/>
      <c r="C26" s="343" t="s">
        <v>217</v>
      </c>
      <c r="D26" s="343"/>
    </row>
    <row r="27" spans="1:4" ht="12.75">
      <c r="A27" s="62" t="s">
        <v>101</v>
      </c>
      <c r="B27" s="83"/>
      <c r="C27" s="343" t="s">
        <v>218</v>
      </c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&amp;L909E81C4&amp;C&amp;R5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2024-01-31T09:07:54Z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909E81C4</vt:lpwstr>
  </property>
  <property fmtid="{D5CDD505-2E9C-101B-9397-08002B2CF9AE}" pid="9" name="Підрозділ">
    <vt:lpwstr>Білгород-Дністровський міськрайонний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