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<sst xmlns="http://schemas.openxmlformats.org/spreadsheetml/2006/main" count="315" uniqueCount="253">
  <si>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</si>
  <si>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</si>
  <si>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</si>
  <si>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</si>
  <si>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</si>
  <si>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</si>
  <si>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</si>
  <si>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</si>
  <si>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</si>
  <si>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</si>
  <si>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</si>
  <si>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</si>
  <si>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</si>
  <si>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</si>
  <si>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</si>
  <si>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</si>
  <si>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</si>
  <si>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</si>
  <si>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</si>
  <si>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</si>
  <si>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</si>
  <si>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</si>
  <si>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</si>
  <si>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</si>
  <si>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</si>
  <si>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</si>
  <si>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</si>
  <si>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</si>
  <si>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</si>
  <si>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</si>
  <si>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</si>
  <si>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</si>
  <si>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</si>
  <si>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</si>
  <si>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</si>
  <si>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</si>
  <si>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</si>
  <si>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</si>
  <si>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</si>
  <si>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</si>
  <si>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</si>
  <si>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</si>
  <si>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</si>
  <si>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</si>
  <si>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</si>
  <si>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</si>
  <si>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</si>
  <si>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</si>
  <si>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</si>
  <si>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</si>
  <si>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</si>
  <si>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</si>
  <si>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</si>
  <si>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</si>
  <si>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</si>
  <si>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</si>
  <si>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</si>
  <si>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</si>
  <si>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</si>
  <si>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</si>
  <si>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</si>
  <si>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</si>
  <si>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</si>
  <si>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</si>
  <si>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</si>
  <si>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</si>
  <si>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</si>
  <si>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</si>
  <si>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</si>
  <si>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</si>
  <si>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</si>
  <si>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</si>
  <si>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</si>
  <si>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</si>
  <si>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</si>
  <si>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</si>
  <si>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</si>
  <si>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</si>
  <si>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</si>
  <si>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</si>
  <si>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</si>
  <si>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</si>
  <si>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</si>
  <si>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</si>
  <si>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</si>
  <si>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</si>
  <si>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</si>
  <si>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</si>
  <si>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</si>
  <si>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</si>
  <si>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</si>
  <si>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</si>
  <si>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</si>
  <si>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</si>
  <si>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</si>
  <si>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</si>
  <si>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</si>
  <si>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</si>
  <si>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</si>
  <si>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</si>
  <si>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</si>
  <si>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</si>
  <si>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</si>
  <si>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</si>
  <si>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</si>
  <si>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</si>
  <si>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</si>
  <si>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</si>
  <si>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</si>
  <si>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</si>
  <si>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</si>
  <si>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</si>
  <si>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</si>
  <si>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</si>
  <si>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</si>
  <si>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</si>
  <si>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</si>
  <si>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</si>
  <si>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</si>
  <si>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</si>
  <si>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</si>
  <si>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</si>
  <si>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</si>
  <si>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</si>
  <si>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</si>
  <si>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</si>
  <si>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</si>
  <si>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</si>
  <si>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</si>
  <si>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</si>
  <si>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</si>
  <si>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</si>
  <si>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</si>
  <si>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</si>
  <si>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</si>
  <si>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</si>
  <si>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</si>
  <si>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</si>
  <si>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</si>
  <si>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</si>
  <si>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</si>
  <si>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</si>
  <si>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</si>
  <si>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</si>
  <si>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</si>
  <si>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</si>
  <si>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</si>
  <si>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</si>
  <si>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</si>
  <si>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</si>
  <si>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</si>
  <si>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</si>
  <si>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</si>
  <si>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</si>
  <si>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</si>
  <si>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</si>
  <si>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</si>
  <si>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</si>
  <si>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</si>
  <si>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</si>
  <si>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</si>
  <si>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</si>
  <si>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</si>
  <si>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</si>
  <si>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</si>
  <si>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</si>
  <si>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</si>
  <si>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</si>
  <si>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</si>
  <si>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</si>
  <si>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</si>
  <si>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</si>
  <si>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</si>
  <si>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</si>
  <si>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</si>
  <si>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</si>
  <si>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</si>
  <si>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</si>
  <si>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</si>
  <si>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</si>
  <si>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</si>
  <si>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</si>
  <si>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</si>
  <si>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</si>
  <si>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</si>
  <si>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</si>
  <si>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</si>
  <si>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</si>
  <si>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</si>
  <si>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</si>
  <si>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</si>
  <si>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</si>
  <si>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</si>
  <si>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</si>
  <si>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</si>
  <si>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</si>
  <si>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</si>
  <si>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</si>
  <si>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</si>
  <si>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</si>
  <si>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</si>
  <si>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</si>
  <si>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</si>
  <si>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</si>
  <si>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</si>
  <si>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</si>
  <si>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</si>
  <si>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</si>
  <si>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</si>
  <si>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</si>
  <si>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</si>
  <si>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</si>
  <si>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</si>
  <si>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</si>
  <si>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</si>
  <si>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</si>
  <si>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</si>
  <si>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</si>
  <si>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</si>
  <si>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</si>
  <si>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</si>
  <si>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</si>
  <si>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</si>
  <si>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</si>
  <si>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</si>
  <si>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</si>
  <si>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</si>
  <si>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</si>
  <si>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</si>
  <si>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</si>
  <si>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</si>
  <si>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</si>
  <si>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</si>
  <si>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</si>
  <si>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</si>
  <si>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</si>
  <si>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</si>
  <si>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</si>
  <si>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</si>
  <si>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</si>
  <si>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</si>
  <si>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</si>
  <si>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</si>
  <si>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</si>
  <si>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</si>
  <si>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Н.В. Кудакова</t>
  </si>
  <si>
    <t>5 січня 2016 року</t>
  </si>
  <si>
    <t>2015 рік</t>
  </si>
  <si>
    <t>Білгород-Дністровський міськрайонний суд Одеської області</t>
  </si>
  <si>
    <t>М.В.Смаглій</t>
  </si>
  <si>
    <t>04849-6-83-18</t>
  </si>
  <si>
    <t xml:space="preserve"> </t>
  </si>
  <si>
    <t>67700,Одеська область, місто Білгорол-Дністровський, вул. Енгельса 27</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</si>
</sst>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80" zoomScaleNormal="80" zoomScaleSheetLayoutView="75" zoomScalePageLayoutView="0" workbookViewId="0" topLeftCell="A13">
      <selection activeCell="M32" sqref="M32"/>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268</v>
      </c>
      <c r="F10" s="113">
        <v>246</v>
      </c>
      <c r="G10" s="113">
        <v>256</v>
      </c>
      <c r="H10" s="113">
        <v>52</v>
      </c>
      <c r="I10" s="113">
        <v>15</v>
      </c>
      <c r="J10" s="113">
        <v>2</v>
      </c>
      <c r="K10" s="113">
        <v>187</v>
      </c>
      <c r="L10" s="113">
        <v>1</v>
      </c>
      <c r="M10" s="117">
        <v>12</v>
      </c>
      <c r="N10" s="98">
        <v>3</v>
      </c>
      <c r="O10" s="120">
        <f>E10-F10</f>
        <v>22</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27</v>
      </c>
      <c r="F15" s="113">
        <v>23</v>
      </c>
      <c r="G15" s="113">
        <v>25</v>
      </c>
      <c r="H15" s="113"/>
      <c r="I15" s="113"/>
      <c r="J15" s="113">
        <v>10</v>
      </c>
      <c r="K15" s="113">
        <v>15</v>
      </c>
      <c r="L15" s="113"/>
      <c r="M15" s="113">
        <v>2</v>
      </c>
      <c r="N15" s="113" t="s">
        <v>147</v>
      </c>
      <c r="O15" s="120">
        <f t="shared" si="0"/>
        <v>4</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27</v>
      </c>
      <c r="F21" s="113">
        <v>23</v>
      </c>
      <c r="G21" s="113">
        <v>25</v>
      </c>
      <c r="H21" s="113"/>
      <c r="I21" s="113"/>
      <c r="J21" s="113">
        <v>10</v>
      </c>
      <c r="K21" s="113">
        <v>15</v>
      </c>
      <c r="L21" s="113"/>
      <c r="M21" s="113">
        <v>2</v>
      </c>
      <c r="N21" s="113" t="s">
        <v>147</v>
      </c>
      <c r="O21" s="120">
        <f t="shared" si="0"/>
        <v>4</v>
      </c>
      <c r="P21" s="24"/>
      <c r="Q21" s="77"/>
      <c r="R21" s="77"/>
      <c r="S21" s="77"/>
    </row>
    <row r="22" spans="1:19" ht="30" customHeight="1">
      <c r="A22" s="90">
        <v>13</v>
      </c>
      <c r="B22" s="63"/>
      <c r="C22" s="199" t="s">
        <v>140</v>
      </c>
      <c r="D22" s="199"/>
      <c r="E22" s="119">
        <v>2</v>
      </c>
      <c r="F22" s="119">
        <v>1</v>
      </c>
      <c r="G22" s="113">
        <v>2</v>
      </c>
      <c r="H22" s="113" t="s">
        <v>147</v>
      </c>
      <c r="I22" s="113" t="s">
        <v>147</v>
      </c>
      <c r="J22" s="113" t="s">
        <v>147</v>
      </c>
      <c r="K22" s="113" t="s">
        <v>147</v>
      </c>
      <c r="L22" s="113"/>
      <c r="M22" s="119"/>
      <c r="N22" s="113" t="s">
        <v>147</v>
      </c>
      <c r="O22" s="120">
        <f t="shared" si="0"/>
        <v>1</v>
      </c>
      <c r="P22" s="42"/>
      <c r="Q22" s="42"/>
      <c r="R22" s="42"/>
      <c r="S22" s="42"/>
    </row>
    <row r="23" spans="1:15" ht="20.25" customHeight="1">
      <c r="A23" s="90">
        <v>14</v>
      </c>
      <c r="B23" s="63"/>
      <c r="C23" s="181" t="s">
        <v>13</v>
      </c>
      <c r="D23" s="182"/>
      <c r="E23" s="113">
        <f>E10+E12+E15+E22</f>
        <v>297</v>
      </c>
      <c r="F23" s="113">
        <f>F10+F12+F15+F22</f>
        <v>270</v>
      </c>
      <c r="G23" s="113">
        <f>G10+G12+G15+G22</f>
        <v>283</v>
      </c>
      <c r="H23" s="113">
        <f>H10+H15</f>
        <v>52</v>
      </c>
      <c r="I23" s="113">
        <f>I10+I15</f>
        <v>15</v>
      </c>
      <c r="J23" s="113">
        <f>J10+J12+J15</f>
        <v>12</v>
      </c>
      <c r="K23" s="113">
        <f>K10+K12+K15</f>
        <v>202</v>
      </c>
      <c r="L23" s="113">
        <f>L10+L12+L15+L22</f>
        <v>1</v>
      </c>
      <c r="M23" s="119">
        <f>M10+M12+M15+M22</f>
        <v>14</v>
      </c>
      <c r="N23" s="119">
        <f>N10</f>
        <v>3</v>
      </c>
      <c r="O23" s="120">
        <f t="shared" si="0"/>
        <v>27</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226</v>
      </c>
      <c r="G31" s="121">
        <v>186</v>
      </c>
      <c r="H31" s="121">
        <v>194</v>
      </c>
      <c r="I31" s="121">
        <v>151</v>
      </c>
      <c r="J31" s="121">
        <v>120</v>
      </c>
      <c r="K31" s="121">
        <v>3</v>
      </c>
      <c r="L31" s="121">
        <v>39</v>
      </c>
      <c r="M31" s="121">
        <v>1</v>
      </c>
      <c r="N31" s="121">
        <v>32</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&amp;L8E4FB250&amp;CФорма № зведений 2-а, Підрозділ: Білгород-Дністровський міськрайонний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93" zoomScaleNormal="93" zoomScaleSheetLayoutView="100" workbookViewId="0" topLeftCell="A87">
      <selection activeCell="L88" sqref="L8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60</v>
      </c>
      <c r="E8" s="98">
        <v>60</v>
      </c>
      <c r="F8" s="115">
        <v>52</v>
      </c>
      <c r="G8" s="116">
        <v>45</v>
      </c>
      <c r="H8" s="116"/>
      <c r="I8" s="116"/>
      <c r="J8" s="116">
        <v>8</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1</v>
      </c>
      <c r="E11" s="98">
        <v>1</v>
      </c>
      <c r="F11" s="98">
        <v>1</v>
      </c>
      <c r="G11" s="98">
        <v>1</v>
      </c>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10</v>
      </c>
      <c r="E12" s="98">
        <v>12</v>
      </c>
      <c r="F12" s="98">
        <v>9</v>
      </c>
      <c r="G12" s="98">
        <v>9</v>
      </c>
      <c r="H12" s="98">
        <v>1</v>
      </c>
      <c r="I12" s="98">
        <v>1</v>
      </c>
      <c r="J12" s="98">
        <v>1</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1</v>
      </c>
      <c r="E20" s="98">
        <v>1</v>
      </c>
      <c r="F20" s="98">
        <v>1</v>
      </c>
      <c r="G20" s="98">
        <v>1</v>
      </c>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v>
      </c>
      <c r="D24" s="98">
        <v>9</v>
      </c>
      <c r="E24" s="98">
        <v>11</v>
      </c>
      <c r="F24" s="98">
        <v>8</v>
      </c>
      <c r="G24" s="98">
        <v>8</v>
      </c>
      <c r="H24" s="98">
        <v>1</v>
      </c>
      <c r="I24" s="98">
        <v>1</v>
      </c>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9</v>
      </c>
      <c r="E25" s="98">
        <v>10</v>
      </c>
      <c r="F25" s="98">
        <v>7</v>
      </c>
      <c r="G25" s="98">
        <v>7</v>
      </c>
      <c r="H25" s="98">
        <v>1</v>
      </c>
      <c r="I25" s="98">
        <v>1</v>
      </c>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1</v>
      </c>
      <c r="E29" s="98">
        <v>1</v>
      </c>
      <c r="F29" s="98"/>
      <c r="G29" s="98"/>
      <c r="H29" s="98"/>
      <c r="I29" s="98"/>
      <c r="J29" s="98">
        <v>1</v>
      </c>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3</v>
      </c>
      <c r="D30" s="98">
        <v>5</v>
      </c>
      <c r="E30" s="98">
        <v>8</v>
      </c>
      <c r="F30" s="98">
        <v>4</v>
      </c>
      <c r="G30" s="98">
        <v>3</v>
      </c>
      <c r="H30" s="98"/>
      <c r="I30" s="98"/>
      <c r="J30" s="98">
        <v>4</v>
      </c>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2</v>
      </c>
      <c r="D31" s="98">
        <v>3</v>
      </c>
      <c r="E31" s="98">
        <v>5</v>
      </c>
      <c r="F31" s="98">
        <v>2</v>
      </c>
      <c r="G31" s="98">
        <v>2</v>
      </c>
      <c r="H31" s="98"/>
      <c r="I31" s="98"/>
      <c r="J31" s="98">
        <v>3</v>
      </c>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v>1</v>
      </c>
      <c r="E32" s="98">
        <v>1</v>
      </c>
      <c r="F32" s="98">
        <v>1</v>
      </c>
      <c r="G32" s="98">
        <v>1</v>
      </c>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v>1</v>
      </c>
      <c r="F34" s="98">
        <v>1</v>
      </c>
      <c r="G34" s="98">
        <v>1</v>
      </c>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21</v>
      </c>
      <c r="D43" s="98">
        <v>70</v>
      </c>
      <c r="E43" s="98">
        <v>71</v>
      </c>
      <c r="F43" s="98">
        <v>55</v>
      </c>
      <c r="G43" s="98">
        <v>40</v>
      </c>
      <c r="H43" s="98"/>
      <c r="I43" s="98">
        <v>1</v>
      </c>
      <c r="J43" s="98">
        <v>15</v>
      </c>
      <c r="K43" s="116">
        <v>20</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7</v>
      </c>
      <c r="D44" s="98">
        <v>42</v>
      </c>
      <c r="E44" s="98">
        <v>43</v>
      </c>
      <c r="F44" s="98">
        <v>35</v>
      </c>
      <c r="G44" s="98">
        <v>29</v>
      </c>
      <c r="H44" s="98"/>
      <c r="I44" s="98"/>
      <c r="J44" s="98">
        <v>8</v>
      </c>
      <c r="K44" s="116">
        <v>6</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13</v>
      </c>
      <c r="D45" s="98">
        <v>15</v>
      </c>
      <c r="E45" s="98">
        <v>20</v>
      </c>
      <c r="F45" s="98">
        <v>15</v>
      </c>
      <c r="G45" s="98">
        <v>10</v>
      </c>
      <c r="H45" s="98"/>
      <c r="I45" s="98">
        <v>1</v>
      </c>
      <c r="J45" s="98">
        <v>4</v>
      </c>
      <c r="K45" s="116">
        <v>8</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7</v>
      </c>
      <c r="D46" s="98">
        <v>8</v>
      </c>
      <c r="E46" s="98">
        <v>10</v>
      </c>
      <c r="F46" s="98">
        <v>8</v>
      </c>
      <c r="G46" s="98">
        <v>5</v>
      </c>
      <c r="H46" s="98"/>
      <c r="I46" s="98"/>
      <c r="J46" s="98">
        <v>2</v>
      </c>
      <c r="K46" s="116">
        <v>5</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v>5</v>
      </c>
      <c r="E48" s="98">
        <v>5</v>
      </c>
      <c r="F48" s="98">
        <v>4</v>
      </c>
      <c r="G48" s="98">
        <v>1</v>
      </c>
      <c r="H48" s="98"/>
      <c r="I48" s="98"/>
      <c r="J48" s="98">
        <v>1</v>
      </c>
      <c r="K48" s="116">
        <v>1</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2</v>
      </c>
      <c r="D49" s="98">
        <v>4</v>
      </c>
      <c r="E49" s="98">
        <v>6</v>
      </c>
      <c r="F49" s="98">
        <v>6</v>
      </c>
      <c r="G49" s="98">
        <v>4</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2</v>
      </c>
      <c r="D50" s="98">
        <v>4</v>
      </c>
      <c r="E50" s="98">
        <v>6</v>
      </c>
      <c r="F50" s="98">
        <v>6</v>
      </c>
      <c r="G50" s="98">
        <v>4</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2</v>
      </c>
      <c r="D52" s="98"/>
      <c r="E52" s="98">
        <v>2</v>
      </c>
      <c r="F52" s="98">
        <v>2</v>
      </c>
      <c r="G52" s="98">
        <v>2</v>
      </c>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v>2</v>
      </c>
      <c r="D53" s="98"/>
      <c r="E53" s="98">
        <v>2</v>
      </c>
      <c r="F53" s="98">
        <v>2</v>
      </c>
      <c r="G53" s="98">
        <v>2</v>
      </c>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7</v>
      </c>
      <c r="D88" s="98">
        <v>18</v>
      </c>
      <c r="E88" s="98">
        <v>18</v>
      </c>
      <c r="F88" s="98">
        <v>13</v>
      </c>
      <c r="G88" s="98">
        <v>9</v>
      </c>
      <c r="H88" s="98"/>
      <c r="I88" s="98"/>
      <c r="J88" s="98">
        <v>5</v>
      </c>
      <c r="K88" s="116">
        <v>7</v>
      </c>
      <c r="L88" s="98"/>
      <c r="M88" s="98">
        <v>35423</v>
      </c>
      <c r="N88" s="112">
        <v>7250</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4</v>
      </c>
      <c r="D90" s="98">
        <v>7</v>
      </c>
      <c r="E90" s="98">
        <v>8</v>
      </c>
      <c r="F90" s="98">
        <v>6</v>
      </c>
      <c r="G90" s="98">
        <v>6</v>
      </c>
      <c r="H90" s="98"/>
      <c r="I90" s="98"/>
      <c r="J90" s="98">
        <v>2</v>
      </c>
      <c r="K90" s="116">
        <v>3</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4</v>
      </c>
      <c r="D94" s="98">
        <v>7</v>
      </c>
      <c r="E94" s="98">
        <v>8</v>
      </c>
      <c r="F94" s="98">
        <v>6</v>
      </c>
      <c r="G94" s="98">
        <v>6</v>
      </c>
      <c r="H94" s="98"/>
      <c r="I94" s="98"/>
      <c r="J94" s="98">
        <v>2</v>
      </c>
      <c r="K94" s="116">
        <v>3</v>
      </c>
      <c r="L94" s="98"/>
      <c r="M94" s="98"/>
      <c r="N94" s="112"/>
      <c r="O94" s="98"/>
      <c r="P94" s="60"/>
    </row>
    <row r="95" spans="1:16" s="4" customFormat="1" ht="25.5" customHeight="1">
      <c r="A95" s="44">
        <v>88</v>
      </c>
      <c r="B95" s="129" t="s">
        <v>68</v>
      </c>
      <c r="C95" s="112"/>
      <c r="D95" s="98">
        <v>2</v>
      </c>
      <c r="E95" s="98">
        <v>2</v>
      </c>
      <c r="F95" s="98">
        <v>1</v>
      </c>
      <c r="G95" s="98">
        <v>1</v>
      </c>
      <c r="H95" s="98"/>
      <c r="I95" s="98"/>
      <c r="J95" s="98">
        <v>1</v>
      </c>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v>1</v>
      </c>
      <c r="D100" s="98">
        <v>2</v>
      </c>
      <c r="E100" s="98">
        <v>3</v>
      </c>
      <c r="F100" s="98">
        <v>2</v>
      </c>
      <c r="G100" s="98">
        <v>2</v>
      </c>
      <c r="H100" s="98"/>
      <c r="I100" s="98"/>
      <c r="J100" s="98">
        <v>1</v>
      </c>
      <c r="K100" s="116"/>
      <c r="L100" s="98"/>
      <c r="M100" s="98">
        <v>4126</v>
      </c>
      <c r="N100" s="112">
        <v>4126</v>
      </c>
      <c r="O100" s="98"/>
      <c r="P100" s="61"/>
    </row>
    <row r="101" spans="1:16" s="4" customFormat="1" ht="18.75" customHeight="1">
      <c r="A101" s="44">
        <v>94</v>
      </c>
      <c r="B101" s="130" t="s">
        <v>198</v>
      </c>
      <c r="C101" s="112">
        <v>1</v>
      </c>
      <c r="D101" s="98">
        <v>2</v>
      </c>
      <c r="E101" s="98">
        <v>3</v>
      </c>
      <c r="F101" s="98">
        <v>2</v>
      </c>
      <c r="G101" s="98">
        <v>2</v>
      </c>
      <c r="H101" s="98"/>
      <c r="I101" s="98"/>
      <c r="J101" s="98">
        <v>1</v>
      </c>
      <c r="K101" s="116"/>
      <c r="L101" s="98"/>
      <c r="M101" s="98">
        <v>4126</v>
      </c>
      <c r="N101" s="112">
        <v>4126</v>
      </c>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3</v>
      </c>
      <c r="D103" s="98">
        <v>6</v>
      </c>
      <c r="E103" s="98">
        <v>8</v>
      </c>
      <c r="F103" s="98">
        <v>5</v>
      </c>
      <c r="G103" s="98">
        <v>3</v>
      </c>
      <c r="H103" s="98"/>
      <c r="I103" s="98">
        <v>1</v>
      </c>
      <c r="J103" s="98">
        <v>2</v>
      </c>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3</v>
      </c>
      <c r="D108" s="98">
        <v>6</v>
      </c>
      <c r="E108" s="98">
        <v>8</v>
      </c>
      <c r="F108" s="98">
        <v>5</v>
      </c>
      <c r="G108" s="98">
        <v>3</v>
      </c>
      <c r="H108" s="98"/>
      <c r="I108" s="98">
        <v>1</v>
      </c>
      <c r="J108" s="98">
        <v>2</v>
      </c>
      <c r="K108" s="116">
        <v>1</v>
      </c>
      <c r="L108" s="98"/>
      <c r="M108" s="98"/>
      <c r="N108" s="112"/>
      <c r="O108" s="98"/>
      <c r="P108" s="61"/>
    </row>
    <row r="109" spans="1:15" s="101" customFormat="1" ht="28.5" customHeight="1">
      <c r="A109" s="44">
        <v>102</v>
      </c>
      <c r="B109" s="131" t="s">
        <v>78</v>
      </c>
      <c r="C109" s="112"/>
      <c r="D109" s="98">
        <v>11</v>
      </c>
      <c r="E109" s="98">
        <v>7</v>
      </c>
      <c r="F109" s="98">
        <v>4</v>
      </c>
      <c r="G109" s="98">
        <v>4</v>
      </c>
      <c r="H109" s="98"/>
      <c r="I109" s="98"/>
      <c r="J109" s="98">
        <v>3</v>
      </c>
      <c r="K109" s="116">
        <v>4</v>
      </c>
      <c r="L109" s="98"/>
      <c r="M109" s="98">
        <v>9982</v>
      </c>
      <c r="N109" s="112">
        <v>9982</v>
      </c>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9</v>
      </c>
      <c r="E111" s="98">
        <v>5</v>
      </c>
      <c r="F111" s="98">
        <v>3</v>
      </c>
      <c r="G111" s="98">
        <v>3</v>
      </c>
      <c r="H111" s="98"/>
      <c r="I111" s="98"/>
      <c r="J111" s="98">
        <v>2</v>
      </c>
      <c r="K111" s="116">
        <v>4</v>
      </c>
      <c r="L111" s="98"/>
      <c r="M111" s="98">
        <v>9982</v>
      </c>
      <c r="N111" s="112">
        <v>9982</v>
      </c>
      <c r="O111" s="98"/>
      <c r="P111" s="61"/>
      <c r="Q111" s="4"/>
      <c r="R111" s="4"/>
      <c r="S111" s="4"/>
    </row>
    <row r="112" spans="1:19" ht="19.5" customHeight="1">
      <c r="A112" s="46">
        <v>105</v>
      </c>
      <c r="B112" s="130" t="s">
        <v>81</v>
      </c>
      <c r="C112" s="112"/>
      <c r="D112" s="98">
        <v>1</v>
      </c>
      <c r="E112" s="98">
        <v>1</v>
      </c>
      <c r="F112" s="98">
        <v>1</v>
      </c>
      <c r="G112" s="98">
        <v>1</v>
      </c>
      <c r="H112" s="98"/>
      <c r="I112" s="98"/>
      <c r="J112" s="98"/>
      <c r="K112" s="116"/>
      <c r="L112" s="98"/>
      <c r="M112" s="98"/>
      <c r="N112" s="112"/>
      <c r="O112" s="98"/>
      <c r="P112" s="61"/>
      <c r="Q112" s="4"/>
      <c r="R112" s="4"/>
      <c r="S112" s="4"/>
    </row>
    <row r="113" spans="1:19" s="102" customFormat="1" ht="19.5" customHeight="1">
      <c r="A113" s="44">
        <v>106</v>
      </c>
      <c r="B113" s="131" t="s">
        <v>82</v>
      </c>
      <c r="C113" s="112"/>
      <c r="D113" s="98">
        <v>1</v>
      </c>
      <c r="E113" s="98"/>
      <c r="F113" s="98"/>
      <c r="G113" s="98"/>
      <c r="H113" s="98"/>
      <c r="I113" s="98"/>
      <c r="J113" s="98"/>
      <c r="K113" s="116">
        <v>1</v>
      </c>
      <c r="L113" s="98"/>
      <c r="M113" s="98"/>
      <c r="N113" s="112"/>
      <c r="O113" s="98"/>
      <c r="P113" s="101"/>
      <c r="Q113" s="101"/>
      <c r="R113" s="101"/>
      <c r="S113" s="101"/>
    </row>
    <row r="114" spans="1:19" s="102" customFormat="1" ht="30.75" customHeight="1">
      <c r="A114" s="46">
        <v>107</v>
      </c>
      <c r="B114" s="132" t="s">
        <v>231</v>
      </c>
      <c r="C114" s="112">
        <f>SUM(C8,C9,C12,C29,C30,C43,C49,C52,C79,C88,C103,C109,C113)</f>
        <v>40</v>
      </c>
      <c r="D114" s="112">
        <f aca="true" t="shared" si="0" ref="D114:O114">SUM(D8,D9,D12,D29,D30,D43,D49,D52,D79,D88,D103,D109,D113)</f>
        <v>187</v>
      </c>
      <c r="E114" s="112">
        <f t="shared" si="0"/>
        <v>194</v>
      </c>
      <c r="F114" s="112">
        <f t="shared" si="0"/>
        <v>151</v>
      </c>
      <c r="G114" s="112">
        <f t="shared" si="0"/>
        <v>120</v>
      </c>
      <c r="H114" s="112">
        <f t="shared" si="0"/>
        <v>1</v>
      </c>
      <c r="I114" s="112">
        <f t="shared" si="0"/>
        <v>3</v>
      </c>
      <c r="J114" s="112">
        <f t="shared" si="0"/>
        <v>39</v>
      </c>
      <c r="K114" s="112">
        <f t="shared" si="0"/>
        <v>33</v>
      </c>
      <c r="L114" s="112">
        <f t="shared" si="0"/>
        <v>0</v>
      </c>
      <c r="M114" s="112">
        <f t="shared" si="0"/>
        <v>45405</v>
      </c>
      <c r="N114" s="112">
        <f t="shared" si="0"/>
        <v>17232</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&amp;L8E4FB250&amp;CФорма № зведений 2-а, Підрозділ: Білгород-Дністровський міськрайонний суд Одеської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8" sqref="J18"/>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2</v>
      </c>
      <c r="F10" s="113">
        <v>1</v>
      </c>
      <c r="G10" s="122"/>
      <c r="H10" s="122"/>
      <c r="I10" s="114">
        <v>2</v>
      </c>
      <c r="J10" s="114">
        <v>1</v>
      </c>
      <c r="K10" s="114">
        <v>1</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2</v>
      </c>
      <c r="F15" s="76">
        <f>SUM(F10:F14)</f>
        <v>1</v>
      </c>
      <c r="G15" s="76">
        <f>SUM(G10:G14)</f>
        <v>0</v>
      </c>
      <c r="H15" s="76">
        <f>SUM(H10:H14)</f>
        <v>0</v>
      </c>
      <c r="I15" s="76">
        <f aca="true" t="shared" si="0" ref="I15:O15">SUM(I10:I14)</f>
        <v>2</v>
      </c>
      <c r="J15" s="76">
        <f t="shared" si="0"/>
        <v>1</v>
      </c>
      <c r="K15" s="76">
        <f t="shared" si="0"/>
        <v>1</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&amp;L8E4FB250&amp;CФорма № зведений 2-а, Підрозділ: Білгород-Дністровський міськрайонний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3">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6" t="s">
        <v>125</v>
      </c>
      <c r="B2" s="286"/>
      <c r="C2" s="286"/>
      <c r="D2" s="286"/>
      <c r="E2" s="286"/>
      <c r="F2" s="286"/>
      <c r="G2" s="286"/>
      <c r="H2" s="286"/>
      <c r="I2" s="286"/>
      <c r="J2" s="286"/>
      <c r="K2" s="286"/>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7" t="s">
        <v>96</v>
      </c>
      <c r="C5" s="288"/>
      <c r="D5" s="288"/>
      <c r="E5" s="288"/>
      <c r="F5" s="288"/>
      <c r="G5" s="288"/>
      <c r="H5" s="288"/>
      <c r="I5" s="288"/>
      <c r="J5" s="289"/>
      <c r="K5" s="123">
        <v>18</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90" t="s">
        <v>121</v>
      </c>
      <c r="D6" s="291"/>
      <c r="E6" s="291"/>
      <c r="F6" s="291"/>
      <c r="G6" s="291"/>
      <c r="H6" s="291"/>
      <c r="I6" s="291"/>
      <c r="J6" s="292"/>
      <c r="K6" s="123">
        <v>8</v>
      </c>
      <c r="L6" s="33"/>
      <c r="M6" s="23"/>
      <c r="N6" s="20"/>
      <c r="O6" s="20"/>
      <c r="P6" s="20"/>
      <c r="S6" s="103"/>
      <c r="T6" s="11" t="s">
        <v>167</v>
      </c>
    </row>
    <row r="7" spans="1:16" s="10" customFormat="1" ht="18" customHeight="1">
      <c r="A7" s="2">
        <f t="shared" si="0"/>
        <v>3</v>
      </c>
      <c r="B7" s="267"/>
      <c r="C7" s="296" t="s">
        <v>122</v>
      </c>
      <c r="D7" s="297"/>
      <c r="E7" s="276" t="s">
        <v>123</v>
      </c>
      <c r="F7" s="277"/>
      <c r="G7" s="277"/>
      <c r="H7" s="277"/>
      <c r="I7" s="277"/>
      <c r="J7" s="278"/>
      <c r="K7" s="124"/>
      <c r="L7" s="33"/>
      <c r="M7" s="23"/>
      <c r="N7" s="20"/>
      <c r="O7" s="20"/>
      <c r="P7" s="20"/>
    </row>
    <row r="8" spans="1:16" s="10" customFormat="1" ht="16.5" customHeight="1">
      <c r="A8" s="2">
        <f t="shared" si="0"/>
        <v>4</v>
      </c>
      <c r="B8" s="267"/>
      <c r="C8" s="298"/>
      <c r="D8" s="299"/>
      <c r="E8" s="293" t="s">
        <v>124</v>
      </c>
      <c r="F8" s="294"/>
      <c r="G8" s="294"/>
      <c r="H8" s="294"/>
      <c r="I8" s="294"/>
      <c r="J8" s="295"/>
      <c r="K8" s="124">
        <v>8</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285" t="s">
        <v>95</v>
      </c>
      <c r="C14" s="260" t="s">
        <v>129</v>
      </c>
      <c r="D14" s="261"/>
      <c r="E14" s="261"/>
      <c r="F14" s="261"/>
      <c r="G14" s="261"/>
      <c r="H14" s="261"/>
      <c r="I14" s="261"/>
      <c r="J14" s="262"/>
      <c r="K14" s="125"/>
      <c r="L14" s="33"/>
      <c r="M14" s="23"/>
      <c r="N14" s="20"/>
      <c r="O14" s="20"/>
      <c r="P14" s="20"/>
    </row>
    <row r="15" spans="1:16" s="10" customFormat="1" ht="19.5" customHeight="1">
      <c r="A15" s="2">
        <v>11</v>
      </c>
      <c r="B15" s="285"/>
      <c r="C15" s="260" t="s">
        <v>131</v>
      </c>
      <c r="D15" s="261"/>
      <c r="E15" s="261"/>
      <c r="F15" s="261"/>
      <c r="G15" s="261"/>
      <c r="H15" s="261"/>
      <c r="I15" s="261"/>
      <c r="J15" s="262"/>
      <c r="K15" s="125">
        <v>90</v>
      </c>
      <c r="L15" s="33"/>
      <c r="M15" s="23"/>
      <c r="N15" s="20"/>
      <c r="O15" s="20"/>
      <c r="P15" s="20"/>
    </row>
    <row r="16" spans="1:16" s="10" customFormat="1" ht="20.25" customHeight="1">
      <c r="A16" s="2">
        <v>12</v>
      </c>
      <c r="B16" s="285"/>
      <c r="C16" s="260" t="s">
        <v>130</v>
      </c>
      <c r="D16" s="261"/>
      <c r="E16" s="261"/>
      <c r="F16" s="261"/>
      <c r="G16" s="261"/>
      <c r="H16" s="261"/>
      <c r="I16" s="261"/>
      <c r="J16" s="262"/>
      <c r="K16" s="125">
        <v>4</v>
      </c>
      <c r="L16" s="33"/>
      <c r="M16" s="23"/>
      <c r="N16" s="20"/>
      <c r="O16" s="20"/>
      <c r="P16" s="20"/>
    </row>
    <row r="17" spans="1:16" s="10" customFormat="1" ht="22.5" customHeight="1">
      <c r="A17" s="2">
        <v>13</v>
      </c>
      <c r="B17" s="285"/>
      <c r="C17" s="301" t="s">
        <v>146</v>
      </c>
      <c r="D17" s="302"/>
      <c r="E17" s="302"/>
      <c r="F17" s="302"/>
      <c r="G17" s="302"/>
      <c r="H17" s="302"/>
      <c r="I17" s="302"/>
      <c r="J17" s="303"/>
      <c r="K17" s="125">
        <v>100</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13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t="s">
        <v>249</v>
      </c>
      <c r="L28" s="12"/>
    </row>
    <row r="29" spans="2:15" ht="15.75" customHeight="1">
      <c r="B29" s="149" t="s">
        <v>240</v>
      </c>
      <c r="C29" s="149"/>
      <c r="D29" s="149"/>
      <c r="E29" s="269"/>
      <c r="F29" s="269"/>
      <c r="G29" s="269"/>
      <c r="H29" s="169"/>
      <c r="I29" s="307" t="s">
        <v>249</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245</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250</v>
      </c>
      <c r="F36" s="269"/>
      <c r="G36" s="269"/>
      <c r="H36" s="160"/>
      <c r="I36" s="159"/>
      <c r="J36" s="161"/>
      <c r="K36" s="160"/>
      <c r="L36" s="162"/>
      <c r="M36" s="163"/>
      <c r="N36" s="164"/>
    </row>
    <row r="37" spans="1:15" ht="15.75">
      <c r="A37" s="83"/>
      <c r="B37" s="159" t="s">
        <v>243</v>
      </c>
      <c r="C37" s="154"/>
      <c r="D37" s="154"/>
      <c r="E37" s="259"/>
      <c r="F37" s="259"/>
      <c r="G37" s="259"/>
      <c r="H37" s="154"/>
      <c r="I37" s="154"/>
      <c r="J37" s="161"/>
      <c r="K37" s="160"/>
      <c r="L37" s="163"/>
      <c r="M37" s="163"/>
      <c r="N37" s="163"/>
      <c r="O37" s="84"/>
    </row>
    <row r="38" spans="1:15" ht="15.75" customHeight="1">
      <c r="A38" s="83"/>
      <c r="B38" s="154" t="s">
        <v>244</v>
      </c>
      <c r="C38" s="154"/>
      <c r="D38" s="154"/>
      <c r="E38" s="259"/>
      <c r="F38" s="259"/>
      <c r="G38" s="259"/>
      <c r="H38" s="154"/>
      <c r="I38" s="310" t="s">
        <v>246</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&amp;L8E4FB250&amp;CФорма № зведений 2-а, Підрозділ: Білгород-Дністровський міськрайонний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20">
      <selection activeCell="C25" sqref="C25:J25"/>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247</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248</v>
      </c>
      <c r="D24" s="346"/>
      <c r="E24" s="346"/>
      <c r="F24" s="346"/>
      <c r="G24" s="346"/>
      <c r="H24" s="346"/>
      <c r="I24" s="346"/>
      <c r="J24" s="347"/>
    </row>
    <row r="25" spans="1:10" ht="19.5" customHeight="1">
      <c r="A25" s="344" t="s">
        <v>182</v>
      </c>
      <c r="B25" s="345"/>
      <c r="C25" s="316" t="s">
        <v>252</v>
      </c>
      <c r="D25" s="316"/>
      <c r="E25" s="316"/>
      <c r="F25" s="316"/>
      <c r="G25" s="316"/>
      <c r="H25" s="316"/>
      <c r="I25" s="316"/>
      <c r="J25" s="317"/>
    </row>
    <row r="26" spans="1:10" ht="18.75" customHeight="1">
      <c r="A26" s="312" t="s">
        <v>251</v>
      </c>
      <c r="B26" s="313"/>
      <c r="C26" s="313"/>
      <c r="D26" s="313"/>
      <c r="E26" s="313"/>
      <c r="F26" s="313"/>
      <c r="G26" s="313"/>
      <c r="H26" s="313"/>
      <c r="I26" s="313"/>
      <c r="J26" s="314"/>
    </row>
    <row r="27" spans="1:10" ht="20.25" customHeight="1">
      <c r="A27" s="315"/>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&amp;L8E4FB250&amp;C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2016-01-06T09:27:25Z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2-а_00495_4.2015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1537</vt:i4>
  </property>
  <property fmtid="{D5CDD505-2E9C-101B-9397-08002B2CF9AE}" pid="6" name="Тип звітуID">
    <vt:i4>3736203</vt:i4>
  </property>
  <property fmtid="{D5CDD505-2E9C-101B-9397-08002B2CF9AE}" pid="7" name="Тип звіту">
    <vt:lpwstr>зведений 2-а</vt:lpwstr>
  </property>
  <property fmtid="{D5CDD505-2E9C-101B-9397-08002B2CF9AE}" pid="8" name="К.Cума">
    <vt:lpwstr>8E4FB250</vt:lpwstr>
  </property>
  <property fmtid="{D5CDD505-2E9C-101B-9397-08002B2CF9AE}" pid="9" name="Підрозділ">
    <vt:lpwstr>Білгород-Дністровський міськрайонний суд Одеської області</vt:lpwstr>
  </property>
  <property fmtid="{D5CDD505-2E9C-101B-9397-08002B2CF9AE}" pid="10" name="ПідрозділDBID">
    <vt:i4>0</vt:i4>
  </property>
  <property fmtid="{D5CDD505-2E9C-101B-9397-08002B2CF9AE}" pid="11" name="ПідрозділID">
    <vt:i4>759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